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nauczyciel123\Desktop\"/>
    </mc:Choice>
  </mc:AlternateContent>
  <bookViews>
    <workbookView xWindow="0" yWindow="0" windowWidth="21600" windowHeight="9600" firstSheet="1" activeTab="1"/>
  </bookViews>
  <sheets>
    <sheet name="Zmiany" sheetId="9" state="hidden" r:id="rId1"/>
    <sheet name="Arkusz1" sheetId="25" r:id="rId2"/>
  </sheets>
  <calcPr calcId="162913"/>
</workbook>
</file>

<file path=xl/calcChain.xml><?xml version="1.0" encoding="utf-8"?>
<calcChain xmlns="http://schemas.openxmlformats.org/spreadsheetml/2006/main">
  <c r="O9" i="25" l="1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P13" i="25" l="1"/>
  <c r="O13" i="25"/>
</calcChain>
</file>

<file path=xl/sharedStrings.xml><?xml version="1.0" encoding="utf-8"?>
<sst xmlns="http://schemas.openxmlformats.org/spreadsheetml/2006/main" count="97" uniqueCount="82">
  <si>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</si>
  <si>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</si>
  <si>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</si>
  <si>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</si>
  <si>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</si>
  <si>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</si>
  <si>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</si>
  <si>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</si>
  <si>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</si>
  <si>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</si>
  <si>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</si>
  <si>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</si>
  <si>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</si>
  <si>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</si>
  <si>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</si>
  <si>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</si>
  <si>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</si>
  <si>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</si>
  <si>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</si>
  <si>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</si>
  <si>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</si>
  <si>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</si>
  <si>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</si>
  <si>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</si>
  <si>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</si>
  <si>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</si>
  <si>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</si>
  <si>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</si>
  <si>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</si>
  <si>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</si>
  <si>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</si>
  <si>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</si>
  <si>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</si>
  <si>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</si>
  <si>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</si>
  <si>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</si>
  <si>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</si>
  <si>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</si>
  <si>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</si>
  <si>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</si>
  <si>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</si>
  <si>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</si>
  <si>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</si>
  <si>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</si>
  <si>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</si>
  <si>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</si>
  <si>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</si>
  <si>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</si>
  <si>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</si>
  <si>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miesięcy</t>
  </si>
  <si>
    <t>Liczba dni</t>
  </si>
  <si>
    <t>Cena za gaz (zł netto)</t>
  </si>
  <si>
    <t>Moc umowna
(kWh/h)</t>
  </si>
  <si>
    <t>Abonament 
(zł/m-c)</t>
  </si>
  <si>
    <t>Stawka opłaty stałej 
(zł/(kWh/h) za h)</t>
  </si>
  <si>
    <t>Stawka opłaty zmiennej 
(zł/kWh)</t>
  </si>
  <si>
    <t>Szacunkowe zapotrzebowanie na gaz 
(kWh)</t>
  </si>
  <si>
    <t>Cena jednostkowa za gaz
(zł/kWh)</t>
  </si>
  <si>
    <t>Cena za usługę dystrybucyjną (zł netto)</t>
  </si>
  <si>
    <t>Cena oferty netto 
(zł)</t>
  </si>
  <si>
    <t>Cena oferty brutto 
(zł)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</si>
  <si>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</si>
  <si>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</si>
  <si>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</si>
  <si>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</si>
  <si>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..................................................</t>
  </si>
  <si>
    <t>...............................................................</t>
  </si>
  <si>
    <t>miejscowość i data</t>
  </si>
  <si>
    <t>Załącznik nr 2 - wzór formularza cenowego</t>
  </si>
  <si>
    <t>Nr PPG</t>
  </si>
  <si>
    <t xml:space="preserve">Razem </t>
  </si>
  <si>
    <t>BW-6</t>
  </si>
  <si>
    <t>PL0031921035</t>
  </si>
  <si>
    <t>PL0031921036</t>
  </si>
  <si>
    <t>BW-1.1</t>
  </si>
  <si>
    <t>Razem (zł)
(kol. 4 × kol. 7) + (kol. 5 × kol. 8)</t>
  </si>
  <si>
    <t>Razem opłata stała (zł)
(kol. 3 × kol. 6 × 24 h × kol. 10)</t>
  </si>
  <si>
    <t>Razem opłata zmienna (zł)
(kol. 4× kol. 12)</t>
  </si>
  <si>
    <t>Razem usługa dystrybucyjna (zł)
(kol. 11 + kol. 13)</t>
  </si>
  <si>
    <t>(kol. 9 
+ kol. 14)</t>
  </si>
  <si>
    <t>(kol. 15 + podatek VAT)</t>
  </si>
  <si>
    <t>podpis i pieczątka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</si>
</sst>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#,##0.00\ &quot;zł&quot;"/>
  </numFmts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wrapText="1"/>
    </xf>
    <xf numFmtId="166" fontId="7" fillId="5" borderId="4" xfId="0" applyNumberFormat="1" applyFont="1" applyFill="1" applyBorder="1"/>
    <xf numFmtId="166" fontId="7" fillId="5" borderId="5" xfId="0" applyNumberFormat="1" applyFont="1" applyFill="1" applyBorder="1"/>
    <xf numFmtId="0" fontId="0" fillId="0" borderId="0" xfId="0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40625"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workbookViewId="0">
      <selection activeCell="B2" sqref="B2:P2"/>
    </sheetView>
  </sheetViews>
  <sheetFormatPr defaultRowHeight="12.75"/>
  <cols>
    <col min="1" max="1" width="13.42578125" bestFit="1" customWidth="1"/>
    <col min="4" max="4" width="9.140625" bestFit="1" customWidth="1"/>
    <col min="9" max="9" width="13.42578125" customWidth="1"/>
    <col min="13" max="13" width="11.140625" customWidth="1"/>
    <col min="14" max="14" width="12" customWidth="1"/>
    <col min="15" max="15" width="15.140625" customWidth="1"/>
    <col min="16" max="16" width="17.140625" customWidth="1"/>
  </cols>
  <sheetData>
    <row r="1" spans="1:16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 t="s">
        <v>68</v>
      </c>
    </row>
    <row r="2" spans="1:16">
      <c r="B2" s="41" t="s">
        <v>64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B4" s="21" t="s">
        <v>61</v>
      </c>
      <c r="C4" s="21"/>
      <c r="D4" s="21" t="s">
        <v>62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>
      <c r="B5" s="21" t="s">
        <v>63</v>
      </c>
      <c r="C5" s="21"/>
      <c r="D5" s="21" t="s">
        <v>62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38.25">
      <c r="A7" s="39" t="s">
        <v>69</v>
      </c>
      <c r="B7" s="44" t="s">
        <v>48</v>
      </c>
      <c r="C7" s="44" t="s">
        <v>52</v>
      </c>
      <c r="D7" s="45" t="s">
        <v>56</v>
      </c>
      <c r="E7" s="44" t="s">
        <v>49</v>
      </c>
      <c r="F7" s="44" t="s">
        <v>50</v>
      </c>
      <c r="G7" s="43" t="s">
        <v>51</v>
      </c>
      <c r="H7" s="43"/>
      <c r="I7" s="43"/>
      <c r="J7" s="43" t="s">
        <v>58</v>
      </c>
      <c r="K7" s="43"/>
      <c r="L7" s="43"/>
      <c r="M7" s="43"/>
      <c r="N7" s="43"/>
      <c r="O7" s="18" t="s">
        <v>59</v>
      </c>
      <c r="P7" s="18" t="s">
        <v>60</v>
      </c>
    </row>
    <row r="8" spans="1:16" ht="89.25">
      <c r="A8" s="40"/>
      <c r="B8" s="44"/>
      <c r="C8" s="44"/>
      <c r="D8" s="45"/>
      <c r="E8" s="44"/>
      <c r="F8" s="44"/>
      <c r="G8" s="20" t="s">
        <v>57</v>
      </c>
      <c r="H8" s="20" t="s">
        <v>53</v>
      </c>
      <c r="I8" s="20" t="s">
        <v>75</v>
      </c>
      <c r="J8" s="20" t="s">
        <v>54</v>
      </c>
      <c r="K8" s="20" t="s">
        <v>76</v>
      </c>
      <c r="L8" s="20" t="s">
        <v>55</v>
      </c>
      <c r="M8" s="20" t="s">
        <v>77</v>
      </c>
      <c r="N8" s="20" t="s">
        <v>78</v>
      </c>
      <c r="O8" s="20" t="s">
        <v>79</v>
      </c>
      <c r="P8" s="20" t="s">
        <v>80</v>
      </c>
    </row>
    <row r="9" spans="1:16">
      <c r="A9" s="19" t="str">
        <f>"-1-"</f>
        <v>-1-</v>
      </c>
      <c r="B9" s="19" t="str">
        <f>"-2-"</f>
        <v>-2-</v>
      </c>
      <c r="C9" s="19" t="str">
        <f>"-3-"</f>
        <v>-3-</v>
      </c>
      <c r="D9" s="19" t="str">
        <f>"-4-"</f>
        <v>-4-</v>
      </c>
      <c r="E9" s="19" t="str">
        <f>"-5-"</f>
        <v>-5-</v>
      </c>
      <c r="F9" s="19" t="str">
        <f>"-6-"</f>
        <v>-6-</v>
      </c>
      <c r="G9" s="19" t="str">
        <f>"-7-"</f>
        <v>-7-</v>
      </c>
      <c r="H9" s="19" t="str">
        <f>"-8-"</f>
        <v>-8-</v>
      </c>
      <c r="I9" s="19" t="str">
        <f>"-9-"</f>
        <v>-9-</v>
      </c>
      <c r="J9" s="19" t="str">
        <f>"-10-"</f>
        <v>-10-</v>
      </c>
      <c r="K9" s="19" t="str">
        <f>"-11-"</f>
        <v>-11-</v>
      </c>
      <c r="L9" s="19" t="str">
        <f>"-12-"</f>
        <v>-12-</v>
      </c>
      <c r="M9" s="19" t="str">
        <f>"-13-"</f>
        <v>-13-</v>
      </c>
      <c r="N9" s="19" t="str">
        <f>"-14-"</f>
        <v>-14-</v>
      </c>
      <c r="O9" s="19" t="str">
        <f>"-15-"</f>
        <v>-15-</v>
      </c>
      <c r="P9" s="23">
        <v>-16</v>
      </c>
    </row>
    <row r="10" spans="1:16">
      <c r="A10" s="30" t="s">
        <v>73</v>
      </c>
      <c r="B10" s="31" t="s">
        <v>71</v>
      </c>
      <c r="C10" s="32">
        <v>350</v>
      </c>
      <c r="D10" s="33">
        <v>1073900</v>
      </c>
      <c r="E10" s="33">
        <v>24</v>
      </c>
      <c r="F10" s="33">
        <v>731</v>
      </c>
      <c r="G10" s="34"/>
      <c r="H10" s="35"/>
      <c r="I10" s="24"/>
      <c r="J10" s="34"/>
      <c r="K10" s="35"/>
      <c r="L10" s="34"/>
      <c r="M10" s="24"/>
      <c r="N10" s="24"/>
      <c r="O10" s="25"/>
      <c r="P10" s="25"/>
    </row>
    <row r="11" spans="1:16">
      <c r="A11" s="36" t="s">
        <v>72</v>
      </c>
      <c r="B11" s="36" t="s">
        <v>71</v>
      </c>
      <c r="C11" s="36">
        <v>150</v>
      </c>
      <c r="D11" s="36">
        <v>770440</v>
      </c>
      <c r="E11" s="36">
        <v>24</v>
      </c>
      <c r="F11" s="36">
        <v>731</v>
      </c>
      <c r="G11" s="36"/>
      <c r="H11" s="36"/>
      <c r="I11" s="24"/>
      <c r="J11" s="36"/>
      <c r="K11" s="35"/>
      <c r="L11" s="36"/>
      <c r="M11" s="37"/>
      <c r="N11" s="37"/>
      <c r="O11" s="38"/>
      <c r="P11" s="38"/>
    </row>
    <row r="12" spans="1:16">
      <c r="A12" s="36">
        <v>180130792</v>
      </c>
      <c r="B12" s="36" t="s">
        <v>74</v>
      </c>
      <c r="C12" s="36">
        <v>3</v>
      </c>
      <c r="D12" s="36">
        <v>100</v>
      </c>
      <c r="E12" s="36">
        <v>24</v>
      </c>
      <c r="F12" s="36">
        <v>731</v>
      </c>
      <c r="G12" s="36"/>
      <c r="H12" s="36"/>
      <c r="I12" s="24"/>
      <c r="J12" s="36"/>
      <c r="K12" s="35"/>
      <c r="L12" s="36"/>
      <c r="M12" s="37"/>
      <c r="N12" s="37"/>
      <c r="O12" s="38"/>
      <c r="P12" s="38"/>
    </row>
    <row r="13" spans="1:16" ht="13.5" thickBot="1">
      <c r="N13" s="26" t="s">
        <v>70</v>
      </c>
      <c r="O13" s="27">
        <f>SUM(O10:O11)</f>
        <v>0</v>
      </c>
      <c r="P13" s="28">
        <f>SUM(P10:P11)</f>
        <v>0</v>
      </c>
    </row>
    <row r="14" spans="1:16">
      <c r="H14" s="29"/>
      <c r="I14" s="29"/>
    </row>
    <row r="16" spans="1:16">
      <c r="C16" s="42" t="s">
        <v>65</v>
      </c>
      <c r="D16" s="42"/>
      <c r="E16" s="42"/>
      <c r="F16" s="42"/>
      <c r="H16" s="42" t="s">
        <v>66</v>
      </c>
      <c r="I16" s="42"/>
      <c r="J16" s="42"/>
      <c r="K16" s="42"/>
      <c r="L16" s="42"/>
      <c r="M16" s="42"/>
    </row>
    <row r="17" spans="3:13">
      <c r="C17" s="42" t="s">
        <v>67</v>
      </c>
      <c r="D17" s="42"/>
      <c r="E17" s="42"/>
      <c r="F17" s="42"/>
      <c r="H17" s="42" t="s">
        <v>81</v>
      </c>
      <c r="I17" s="42"/>
      <c r="J17" s="42"/>
      <c r="K17" s="42"/>
      <c r="L17" s="42"/>
      <c r="M17" s="42"/>
    </row>
  </sheetData>
  <protectedRanges>
    <protectedRange sqref="H10" name="Rozstęp2"/>
    <protectedRange sqref="G10" name="Rozstęp1"/>
  </protectedRanges>
  <mergeCells count="13">
    <mergeCell ref="A7:A8"/>
    <mergeCell ref="B2:P2"/>
    <mergeCell ref="C16:F16"/>
    <mergeCell ref="C17:F17"/>
    <mergeCell ref="H16:M16"/>
    <mergeCell ref="H17:M17"/>
    <mergeCell ref="G7:I7"/>
    <mergeCell ref="J7:N7"/>
    <mergeCell ref="B7:B8"/>
    <mergeCell ref="C7:C8"/>
    <mergeCell ref="D7:D8"/>
    <mergeCell ref="E7:E8"/>
    <mergeCell ref="F7:F8"/>
  </mergeCells>
  <printOptions horizontalCentered="1"/>
  <pageMargins left="0.31496062992125984" right="0.31496062992125984" top="0.74803149606299213" bottom="0.74803149606299213" header="0" footer="0"/>
  <pageSetup paperSize="9" scale="82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nauczyciel123</cp:lastModifiedBy>
  <cp:lastPrinted>2018-11-08T09:19:34Z</cp:lastPrinted>
  <dcterms:created xsi:type="dcterms:W3CDTF">2010-01-11T11:46:38Z</dcterms:created>
  <dcterms:modified xsi:type="dcterms:W3CDTF">2018-11-08T15:13:32Z</dcterms:modified>
</cp:coreProperties>
</file>